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KCHC\Board and Governance\Risk and Resource committee\F22-23\"/>
    </mc:Choice>
  </mc:AlternateContent>
  <bookViews>
    <workbookView xWindow="0" yWindow="0" windowWidth="28800" windowHeight="12000" activeTab="1"/>
  </bookViews>
  <sheets>
    <sheet name="Executive" sheetId="1" r:id="rId1"/>
    <sheet name="Board" sheetId="2" r:id="rId2"/>
    <sheet name="List" sheetId="3" r:id="rId3"/>
  </sheets>
  <externalReferences>
    <externalReference r:id="rId4"/>
    <externalReference r:id="rId5"/>
    <externalReference r:id="rId6"/>
  </externalReferences>
  <definedNames>
    <definedName name="Accounts">List!$J$2:$J$7</definedName>
    <definedName name="B">#REF!</definedName>
    <definedName name="Class">#REF!</definedName>
    <definedName name="Class_table">#REF!</definedName>
    <definedName name="EXE_Expenses">List!$J$12:$J$22</definedName>
    <definedName name="Expense">List!$F$2:$F$6</definedName>
    <definedName name="FC_Table" hidden="1">[1]List!$E$5:$F$25</definedName>
    <definedName name="FCDesc">#REF!</definedName>
    <definedName name="FCDesc_table">#REF!</definedName>
    <definedName name="FTE">#REF!</definedName>
    <definedName name="Leave">#REF!</definedName>
    <definedName name="Manager">#REF!</definedName>
    <definedName name="Members">List!$H$2:$H$13</definedName>
    <definedName name="Mgers">[2]List!$D$5:$D$21</definedName>
    <definedName name="MIS_FC">[2]List!$A$5:$A$35</definedName>
    <definedName name="MIS_FC_Desc">#REF!</definedName>
    <definedName name="MISFC_Table">#REF!</definedName>
    <definedName name="Occup_Table" hidden="1">[1]List!$N$5:$O$22</definedName>
    <definedName name="Occupa">#REF!</definedName>
    <definedName name="Occupation">[3]List!$N$6:$N$24</definedName>
    <definedName name="Payband">[2]List!$S$5:$S$26</definedName>
    <definedName name="Payband_table">[2]List!$S$6:$T$26</definedName>
    <definedName name="Period">List!$D$2:$D$6</definedName>
    <definedName name="Position">#REF!</definedName>
    <definedName name="_xlnm.Print_Area" localSheetId="1">Board!$A$1:$F$6</definedName>
    <definedName name="_xlnm.Print_Area" localSheetId="0">Executive!$A$1:$E$35</definedName>
    <definedName name="Site">#REF!</definedName>
    <definedName name="Site_table">#REF!</definedName>
    <definedName name="Split">#REF!</definedName>
    <definedName name="Status">#REF!</definedName>
    <definedName name="Union">[2]List!$P$5:$P$9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35" i="1"/>
  <c r="A3" i="2" l="1"/>
  <c r="F16" i="2" l="1"/>
</calcChain>
</file>

<file path=xl/sharedStrings.xml><?xml version="1.0" encoding="utf-8"?>
<sst xmlns="http://schemas.openxmlformats.org/spreadsheetml/2006/main" count="177" uniqueCount="86">
  <si>
    <t>Chatham Kent Community Health Centres</t>
  </si>
  <si>
    <t>Fiscal Year:</t>
  </si>
  <si>
    <t>Date</t>
  </si>
  <si>
    <t>Expense Category</t>
  </si>
  <si>
    <t>Name:</t>
  </si>
  <si>
    <t>Amount</t>
  </si>
  <si>
    <t>Description</t>
  </si>
  <si>
    <t>Q1</t>
  </si>
  <si>
    <t>Sherri Saunders</t>
  </si>
  <si>
    <t>Total Executive Director Expenses</t>
  </si>
  <si>
    <t>Q2</t>
  </si>
  <si>
    <t>Q3</t>
  </si>
  <si>
    <t>Period</t>
  </si>
  <si>
    <t>Q4</t>
  </si>
  <si>
    <t>Description of Expense</t>
  </si>
  <si>
    <t>Board Meeting</t>
  </si>
  <si>
    <t>Provincial Meeting</t>
  </si>
  <si>
    <t>Meal expense</t>
  </si>
  <si>
    <t>Education Expense</t>
  </si>
  <si>
    <t>Board Member Expenses</t>
  </si>
  <si>
    <t>Board Member</t>
  </si>
  <si>
    <t>Board Members</t>
  </si>
  <si>
    <t>Michael Denys, President</t>
  </si>
  <si>
    <t>Steve Brown, Vice President</t>
  </si>
  <si>
    <t>Meg Connelly, Secretary</t>
  </si>
  <si>
    <t>Joey Vandermeer, Director</t>
  </si>
  <si>
    <t>Ron Middel, Director</t>
  </si>
  <si>
    <t>Aarlene Dodge, Ex-Officio Director</t>
  </si>
  <si>
    <t>Stanley Ing, Director</t>
  </si>
  <si>
    <t>Robert Helyar, Director</t>
  </si>
  <si>
    <t>Molly Miskokomon, Director</t>
  </si>
  <si>
    <t>Suzy Webster, Director</t>
  </si>
  <si>
    <t>Lorne, Loulas, Director</t>
  </si>
  <si>
    <t>Alan Jacobs, Ex-Officio Director</t>
  </si>
  <si>
    <t>Accounts</t>
  </si>
  <si>
    <t>Expense Account</t>
  </si>
  <si>
    <t>Tara, Seney, Vice President</t>
  </si>
  <si>
    <t>EXE_Expenses</t>
  </si>
  <si>
    <t>Staff Travel Exp - SR Delivery</t>
  </si>
  <si>
    <t>Staff Travel Exp - Local</t>
  </si>
  <si>
    <t>Staff Travel Exp - Education</t>
  </si>
  <si>
    <t>Staff Travel Exp - Provincial</t>
  </si>
  <si>
    <t>Course Reg Fees &amp; Materials</t>
  </si>
  <si>
    <t>Prior Yr</t>
  </si>
  <si>
    <t>Travel between sites</t>
  </si>
  <si>
    <t>Qtr</t>
  </si>
  <si>
    <t xml:space="preserve">Chatham Kent Community Health Centres </t>
  </si>
  <si>
    <t>Meeting Expenses</t>
  </si>
  <si>
    <t>Software Applications or License Fees</t>
  </si>
  <si>
    <t xml:space="preserve">Executive Director F2022-2023 Out-of-Pocket Expenses </t>
  </si>
  <si>
    <t>As of September 20 2022</t>
  </si>
  <si>
    <t>F2022-2023</t>
  </si>
  <si>
    <t>Travel to Windsor</t>
  </si>
  <si>
    <t>M Abbey</t>
  </si>
  <si>
    <t>Accomodations during Education and Orientation in TO</t>
  </si>
  <si>
    <t>Reason for Expense</t>
  </si>
  <si>
    <t>Subscription and licenses for ZOOM</t>
  </si>
  <si>
    <t>Travel between sites (Aug 9)</t>
  </si>
  <si>
    <t>Supplies - Office and Printing</t>
  </si>
  <si>
    <t>Supplies - Building &amp; Plant</t>
  </si>
  <si>
    <t>Supplies - IT &amp; Communications</t>
  </si>
  <si>
    <t>purchased office supplies on line</t>
  </si>
  <si>
    <t>purchased housekeeping supplies on line</t>
  </si>
  <si>
    <t>Local Travel - outreach</t>
  </si>
  <si>
    <t>Minor Equipment</t>
  </si>
  <si>
    <t>Purchased headsets on line</t>
  </si>
  <si>
    <t>Local travel to waste depot</t>
  </si>
  <si>
    <t>Purchased equipment for TFW initiative</t>
  </si>
  <si>
    <t>Purchase fuel from Waddick for CKCHC Van</t>
  </si>
  <si>
    <t>Purchased EMDR kit on line</t>
  </si>
  <si>
    <t>V Ferriara</t>
  </si>
  <si>
    <t>E Dickson</t>
  </si>
  <si>
    <t>S Brown</t>
  </si>
  <si>
    <t>K Morrison</t>
  </si>
  <si>
    <t>A Schaafsma</t>
  </si>
  <si>
    <t>T Cook</t>
  </si>
  <si>
    <t>Mileage Expense to attend broad Meeting</t>
  </si>
  <si>
    <t>Course Registration Fees &amp; Materials</t>
  </si>
  <si>
    <t>Travel Expense - Local</t>
  </si>
  <si>
    <t>Travel Expense - Provincial</t>
  </si>
  <si>
    <t>Travel - Education</t>
  </si>
  <si>
    <t xml:space="preserve">Meeting Expense </t>
  </si>
  <si>
    <t>Supplies - General</t>
  </si>
  <si>
    <t>F2023-2024</t>
  </si>
  <si>
    <t>Qter</t>
  </si>
  <si>
    <t>J 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</si>
</sst>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\-mmm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005856"/>
        <bgColor indexed="64"/>
      </patternFill>
    </fill>
    <fill>
      <patternFill patternType="solid">
        <fgColor rgb="FFE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165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4" fillId="2" borderId="1" xfId="0" applyFont="1" applyFill="1" applyBorder="1"/>
    <xf numFmtId="0" fontId="4" fillId="2" borderId="0" xfId="0" applyFont="1" applyFill="1"/>
    <xf numFmtId="0" fontId="0" fillId="0" borderId="1" xfId="0" applyFont="1" applyFill="1" applyBorder="1"/>
    <xf numFmtId="0" fontId="2" fillId="0" borderId="1" xfId="3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" xfId="3" applyFont="1" applyFill="1" applyBorder="1" applyAlignment="1">
      <alignment vertical="center"/>
    </xf>
    <xf numFmtId="44" fontId="0" fillId="0" borderId="1" xfId="0" applyNumberFormat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164" fontId="6" fillId="3" borderId="1" xfId="1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16" fontId="0" fillId="4" borderId="1" xfId="0" quotePrefix="1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44" fontId="0" fillId="4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0" fillId="4" borderId="1" xfId="0" applyFill="1" applyBorder="1"/>
    <xf numFmtId="4" fontId="0" fillId="4" borderId="1" xfId="0" quotePrefix="1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4" borderId="1" xfId="0" quotePrefix="1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16" fontId="0" fillId="4" borderId="1" xfId="0" quotePrefix="1" applyNumberFormat="1" applyFill="1" applyBorder="1" applyAlignment="1">
      <alignment horizontal="left" vertical="center" wrapText="1"/>
    </xf>
    <xf numFmtId="16" fontId="0" fillId="4" borderId="1" xfId="0" quotePrefix="1" applyNumberFormat="1" applyFill="1" applyBorder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166" fontId="0" fillId="4" borderId="1" xfId="0" quotePrefix="1" applyNumberFormat="1" applyFill="1" applyBorder="1" applyAlignment="1">
      <alignment horizontal="center" vertical="center"/>
    </xf>
    <xf numFmtId="166" fontId="0" fillId="0" borderId="1" xfId="0" quotePrefix="1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4" fontId="0" fillId="0" borderId="1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6" fontId="0" fillId="0" borderId="1" xfId="0" quotePrefix="1" applyNumberFormat="1" applyFill="1" applyBorder="1" applyAlignment="1">
      <alignment horizontal="center" vertical="center"/>
    </xf>
    <xf numFmtId="0" fontId="0" fillId="0" borderId="13" xfId="3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" fontId="0" fillId="0" borderId="1" xfId="0" quotePrefix="1" applyNumberFormat="1" applyBorder="1" applyAlignment="1">
      <alignment horizontal="left" vertical="center" wrapText="1"/>
    </xf>
    <xf numFmtId="4" fontId="0" fillId="0" borderId="1" xfId="0" quotePrefix="1" applyNumberFormat="1" applyFill="1" applyBorder="1" applyAlignment="1">
      <alignment horizontal="center" vertical="center"/>
    </xf>
    <xf numFmtId="0" fontId="0" fillId="0" borderId="6" xfId="3" applyNumberFormat="1" applyFont="1" applyFill="1" applyBorder="1" applyAlignment="1">
      <alignment vertical="center"/>
    </xf>
    <xf numFmtId="0" fontId="0" fillId="0" borderId="2" xfId="3" applyNumberFormat="1" applyFont="1" applyFill="1" applyBorder="1" applyAlignment="1">
      <alignment vertical="center"/>
    </xf>
    <xf numFmtId="0" fontId="0" fillId="0" borderId="3" xfId="3" applyNumberFormat="1" applyFont="1" applyFill="1" applyBorder="1" applyAlignment="1">
      <alignment vertical="center"/>
    </xf>
    <xf numFmtId="164" fontId="8" fillId="3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5">
    <cellStyle name="Comma 2" xfId="4"/>
    <cellStyle name="Currency" xfId="1" builtinId="4"/>
    <cellStyle name="Normal" xfId="0" builtinId="0"/>
    <cellStyle name="Normal 2" xfId="2"/>
    <cellStyle name="Normal 3" xfId="3"/>
  </cellStyles>
  <dxfs count="15">
    <dxf>
      <alignment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005856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4" formatCode="_-&quot;$&quot;* #,##0.00_-;\-&quot;$&quot;* #,##0.00_-;_-&quot;$&quot;* &quot;-&quot;??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d\-m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005856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3" tint="0.79998168889431442"/>
      </font>
    </dxf>
  </dxfs>
  <tableStyles count="1" defaultTableStyle="TableStyleMedium2" defaultPivotStyle="PivotStyleLight16">
    <tableStyle name="Table Style 1" pivot="0" count="1">
      <tableStyleElement type="secondRowStripe" dxfId="14"/>
    </tableStyle>
  </tableStyles>
  <colors>
    <mruColors>
      <color rgb="FFEFFFFF"/>
      <color rgb="FF005856"/>
      <color rgb="FFDDFF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KCHC/Budget/F2019-20/Staffing%20CHC%20Report%20-%20%20Oct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es/AppData/Local/Microsoft/Windows/INetCache/IE/VXZO2LTP/CMHA%20CAPS%20V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MHA/Budgets/F2019-20/CMHA%20F19-20%20CAPS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CHC Staff old"/>
      <sheetName val="Payroll report Oct 1"/>
      <sheetName val="combined"/>
      <sheetName val="HRs F18-19 and CAPs (3)"/>
      <sheetName val="CHC Staff CAPS"/>
      <sheetName val="working"/>
    </sheetNames>
    <sheetDataSet>
      <sheetData sheetId="0">
        <row r="5">
          <cell r="E5" t="str">
            <v>Executive</v>
          </cell>
          <cell r="F5">
            <v>72110</v>
          </cell>
          <cell r="N5" t="str">
            <v>RN</v>
          </cell>
          <cell r="O5">
            <v>11</v>
          </cell>
        </row>
        <row r="6">
          <cell r="E6" t="str">
            <v>Finance</v>
          </cell>
          <cell r="F6">
            <v>72115</v>
          </cell>
          <cell r="N6" t="str">
            <v>RPN</v>
          </cell>
          <cell r="O6">
            <v>12</v>
          </cell>
        </row>
        <row r="7">
          <cell r="E7" t="str">
            <v>Human Res</v>
          </cell>
          <cell r="F7">
            <v>72120</v>
          </cell>
          <cell r="N7" t="str">
            <v>Nurse Mger</v>
          </cell>
          <cell r="O7">
            <v>13</v>
          </cell>
        </row>
        <row r="8">
          <cell r="E8" t="str">
            <v>IT/IS</v>
          </cell>
          <cell r="F8">
            <v>72125</v>
          </cell>
          <cell r="N8" t="str">
            <v>NP</v>
          </cell>
          <cell r="O8">
            <v>16</v>
          </cell>
        </row>
        <row r="9">
          <cell r="E9" t="str">
            <v>Comm/PR</v>
          </cell>
          <cell r="F9">
            <v>72130</v>
          </cell>
          <cell r="N9" t="str">
            <v>Technician</v>
          </cell>
          <cell r="O9">
            <v>22</v>
          </cell>
        </row>
        <row r="10">
          <cell r="E10" t="str">
            <v>Building</v>
          </cell>
          <cell r="F10">
            <v>72155</v>
          </cell>
          <cell r="N10" t="str">
            <v>Reg RT</v>
          </cell>
          <cell r="O10">
            <v>41</v>
          </cell>
        </row>
        <row r="11">
          <cell r="E11" t="str">
            <v>Clincal Mgmt</v>
          </cell>
          <cell r="F11">
            <v>72505</v>
          </cell>
          <cell r="N11" t="str">
            <v>Dietician</v>
          </cell>
          <cell r="O11">
            <v>44</v>
          </cell>
        </row>
        <row r="12">
          <cell r="E12" t="str">
            <v>Health Links</v>
          </cell>
          <cell r="F12">
            <v>72575</v>
          </cell>
          <cell r="N12" t="str">
            <v>PT</v>
          </cell>
          <cell r="O12">
            <v>45</v>
          </cell>
        </row>
        <row r="13">
          <cell r="E13" t="str">
            <v>Substance Abuse</v>
          </cell>
          <cell r="F13">
            <v>725107811</v>
          </cell>
          <cell r="N13" t="str">
            <v>OT</v>
          </cell>
          <cell r="O13">
            <v>47</v>
          </cell>
        </row>
        <row r="14">
          <cell r="E14" t="str">
            <v>Primary Clinic</v>
          </cell>
          <cell r="F14">
            <v>7251020</v>
          </cell>
          <cell r="N14" t="str">
            <v>SW</v>
          </cell>
          <cell r="O14">
            <v>51</v>
          </cell>
        </row>
        <row r="15">
          <cell r="E15" t="str">
            <v>Chiropody</v>
          </cell>
          <cell r="F15">
            <v>725104020</v>
          </cell>
          <cell r="N15" t="str">
            <v>Child Life Worker</v>
          </cell>
          <cell r="O15">
            <v>57</v>
          </cell>
        </row>
        <row r="16">
          <cell r="E16" t="str">
            <v>Dietician</v>
          </cell>
          <cell r="F16">
            <v>725104045</v>
          </cell>
          <cell r="N16" t="str">
            <v>Kinesiologist</v>
          </cell>
          <cell r="O16">
            <v>58</v>
          </cell>
        </row>
        <row r="17">
          <cell r="E17" t="str">
            <v>Physiotherapy</v>
          </cell>
          <cell r="F17">
            <v>725104050</v>
          </cell>
          <cell r="N17" t="str">
            <v>Prof Not Iden</v>
          </cell>
          <cell r="O17">
            <v>71</v>
          </cell>
        </row>
        <row r="18">
          <cell r="E18" t="str">
            <v>Occupational</v>
          </cell>
          <cell r="F18">
            <v>725104055</v>
          </cell>
          <cell r="N18" t="str">
            <v>Reg Not Iden</v>
          </cell>
          <cell r="O18">
            <v>72</v>
          </cell>
        </row>
        <row r="19">
          <cell r="E19" t="str">
            <v>Social Work</v>
          </cell>
          <cell r="F19">
            <v>725104060</v>
          </cell>
          <cell r="N19" t="str">
            <v>UnReg Not Iden</v>
          </cell>
          <cell r="O19">
            <v>73</v>
          </cell>
        </row>
        <row r="20">
          <cell r="E20" t="str">
            <v>Eating Disorder</v>
          </cell>
          <cell r="F20">
            <v>725107670</v>
          </cell>
          <cell r="N20" t="str">
            <v>Chiropodist</v>
          </cell>
          <cell r="O20">
            <v>80</v>
          </cell>
        </row>
        <row r="21">
          <cell r="E21" t="str">
            <v>HPE - Com Dev</v>
          </cell>
          <cell r="F21">
            <v>7255012</v>
          </cell>
          <cell r="N21" t="str">
            <v>Physician</v>
          </cell>
          <cell r="O21">
            <v>91</v>
          </cell>
        </row>
        <row r="22">
          <cell r="E22" t="str">
            <v xml:space="preserve">HPE -Capacity </v>
          </cell>
          <cell r="F22">
            <v>7255014</v>
          </cell>
          <cell r="N22" t="str">
            <v>Physician Assist</v>
          </cell>
          <cell r="O22">
            <v>93</v>
          </cell>
        </row>
        <row r="23">
          <cell r="E23" t="str">
            <v>HPE - Health/Well</v>
          </cell>
          <cell r="F23">
            <v>7255045</v>
          </cell>
        </row>
        <row r="24">
          <cell r="E24" t="str">
            <v xml:space="preserve">CD Gen Clinic </v>
          </cell>
          <cell r="F24">
            <v>725105010</v>
          </cell>
        </row>
        <row r="25">
          <cell r="E25" t="str">
            <v>CD Asthma Clinic</v>
          </cell>
          <cell r="F25">
            <v>725105030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Directions"/>
      <sheetName val="Funding Progression"/>
      <sheetName val="CMHA Staff"/>
      <sheetName val="SWH"/>
      <sheetName val="SFees"/>
      <sheetName val="MHN-LMWC stats"/>
      <sheetName val="CAPS STATS"/>
      <sheetName val="Pivot"/>
      <sheetName val="F18-19 CAPS"/>
      <sheetName val="Sheet1"/>
      <sheetName val="YE Audit"/>
      <sheetName val="Salary and HOOPP"/>
      <sheetName val="Mar TB Operating"/>
      <sheetName val="Sheet4"/>
      <sheetName val="Sheet2"/>
    </sheetNames>
    <sheetDataSet>
      <sheetData sheetId="0" refreshError="1">
        <row r="5">
          <cell r="A5" t="str">
            <v>MIS_FC</v>
          </cell>
          <cell r="D5" t="str">
            <v>Mgers</v>
          </cell>
          <cell r="P5" t="str">
            <v>Union</v>
          </cell>
          <cell r="S5" t="str">
            <v>Grid Pay band</v>
          </cell>
        </row>
        <row r="6">
          <cell r="A6" t="str">
            <v>Admin - Executive</v>
          </cell>
          <cell r="D6" t="str">
            <v>Vonny</v>
          </cell>
          <cell r="P6" t="str">
            <v>SEIU</v>
          </cell>
          <cell r="S6" t="str">
            <v>Specialized Nurse</v>
          </cell>
          <cell r="T6">
            <v>42.461854784365727</v>
          </cell>
        </row>
        <row r="7">
          <cell r="A7" t="str">
            <v>Admin Public Relations</v>
          </cell>
          <cell r="D7" t="str">
            <v>Becky</v>
          </cell>
          <cell r="P7" t="str">
            <v>NU</v>
          </cell>
          <cell r="S7" t="str">
            <v>Occupational Therapist</v>
          </cell>
          <cell r="T7">
            <v>42.461854784365727</v>
          </cell>
        </row>
        <row r="8">
          <cell r="A8" t="str">
            <v xml:space="preserve">Admin - Quality </v>
          </cell>
          <cell r="D8" t="str">
            <v>Tim</v>
          </cell>
          <cell r="P8" t="str">
            <v>Mgmt</v>
          </cell>
          <cell r="S8" t="str">
            <v>Therapist</v>
          </cell>
          <cell r="T8">
            <v>41.329034299904002</v>
          </cell>
        </row>
        <row r="9">
          <cell r="A9" t="str">
            <v>Admin - Finance</v>
          </cell>
          <cell r="D9" t="str">
            <v>Kelly</v>
          </cell>
          <cell r="P9" t="str">
            <v>BWH</v>
          </cell>
          <cell r="S9" t="str">
            <v>Case Manager - Degree</v>
          </cell>
          <cell r="T9">
            <v>39.631223043890323</v>
          </cell>
        </row>
        <row r="10">
          <cell r="A10" t="str">
            <v>Admin - Human Resources</v>
          </cell>
          <cell r="D10" t="str">
            <v>Michelle</v>
          </cell>
          <cell r="S10" t="str">
            <v>Case Manager - Grandfathered</v>
          </cell>
          <cell r="T10">
            <v>35.229999999999997</v>
          </cell>
        </row>
        <row r="11">
          <cell r="A11" t="str">
            <v>Admin - Information Systems</v>
          </cell>
          <cell r="D11" t="str">
            <v>Andy</v>
          </cell>
          <cell r="S11" t="str">
            <v>MH Promotional Specialist</v>
          </cell>
          <cell r="T11">
            <v>34.283300650136269</v>
          </cell>
        </row>
        <row r="12">
          <cell r="A12" t="str">
            <v>Admin - Communications</v>
          </cell>
          <cell r="D12" t="str">
            <v>Rebecca</v>
          </cell>
          <cell r="S12" t="str">
            <v>Case Manager - No Degree</v>
          </cell>
          <cell r="T12">
            <v>33.880000000000003</v>
          </cell>
        </row>
        <row r="13">
          <cell r="A13" t="str">
            <v>Admin - Building and Plant</v>
          </cell>
          <cell r="D13" t="str">
            <v>Rhonny</v>
          </cell>
          <cell r="S13" t="str">
            <v>RPN</v>
          </cell>
          <cell r="T13">
            <v>31.13896090477715</v>
          </cell>
        </row>
        <row r="14">
          <cell r="A14" t="str">
            <v>Clinical Mgmt</v>
          </cell>
          <cell r="D14" t="str">
            <v>Paula</v>
          </cell>
          <cell r="S14" t="str">
            <v>Vocational</v>
          </cell>
          <cell r="T14">
            <v>29.498201319075839</v>
          </cell>
        </row>
        <row r="15">
          <cell r="A15" t="str">
            <v>COM CM/Supportive Counselling &amp; Service</v>
          </cell>
          <cell r="D15" t="str">
            <v>Chris</v>
          </cell>
          <cell r="S15" t="str">
            <v>Life Skills</v>
          </cell>
          <cell r="T15">
            <v>29.498201319075839</v>
          </cell>
        </row>
        <row r="16">
          <cell r="A16" t="str">
            <v>ASH - CM/Supportive Counselling Addictions</v>
          </cell>
          <cell r="D16" t="str">
            <v>Jim</v>
          </cell>
          <cell r="S16" t="str">
            <v>Trustee Worker</v>
          </cell>
          <cell r="T16">
            <v>25.512966043987966</v>
          </cell>
        </row>
        <row r="17">
          <cell r="A17" t="str">
            <v>MH Counseling &amp; Treatment - Psy</v>
          </cell>
          <cell r="D17" t="str">
            <v>Lynne</v>
          </cell>
          <cell r="S17" t="str">
            <v>Administration Assistant</v>
          </cell>
          <cell r="T17">
            <v>24.199685662826703</v>
          </cell>
        </row>
        <row r="18">
          <cell r="A18" t="str">
            <v>Vocational and Employment</v>
          </cell>
          <cell r="D18" t="str">
            <v>Cindy</v>
          </cell>
          <cell r="S18" t="str">
            <v>Client Care Assistant</v>
          </cell>
          <cell r="T18">
            <v>24.199685662826703</v>
          </cell>
        </row>
        <row r="19">
          <cell r="A19" t="str">
            <v>MH Early Intervention</v>
          </cell>
          <cell r="D19" t="str">
            <v>Martha</v>
          </cell>
          <cell r="S19" t="str">
            <v>CEO</v>
          </cell>
          <cell r="T19">
            <v>87.49</v>
          </cell>
        </row>
        <row r="20">
          <cell r="A20" t="str">
            <v>MH Diversion and Court Support</v>
          </cell>
          <cell r="D20" t="str">
            <v>Glenda</v>
          </cell>
          <cell r="S20" t="str">
            <v>Director</v>
          </cell>
          <cell r="T20">
            <v>60.190109890109888</v>
          </cell>
        </row>
        <row r="21">
          <cell r="A21" t="str">
            <v>MH Pyscho-Geriatric - GMHOT</v>
          </cell>
          <cell r="D21" t="str">
            <v>Alan</v>
          </cell>
          <cell r="S21" t="str">
            <v>Clinical Manager</v>
          </cell>
          <cell r="T21">
            <v>48.652747252747254</v>
          </cell>
        </row>
        <row r="22">
          <cell r="A22" t="str">
            <v>Addictions Withdrawal Mgmt</v>
          </cell>
          <cell r="S22" t="str">
            <v>Lead, Supervisor, Coor, Corp Mger</v>
          </cell>
          <cell r="T22">
            <v>44.20384615384615</v>
          </cell>
        </row>
        <row r="23">
          <cell r="A23" t="str">
            <v>MH Crisis Intervention -1st Response</v>
          </cell>
          <cell r="S23" t="str">
            <v>HR Generalist/Admin Supervisor</v>
          </cell>
          <cell r="T23">
            <v>40.443956043956042</v>
          </cell>
        </row>
        <row r="24">
          <cell r="A24" t="str">
            <v>MH HC Psychiatric Acute - RAIT</v>
          </cell>
          <cell r="S24" t="str">
            <v>IT Systems Administrator</v>
          </cell>
          <cell r="T24">
            <v>37.263186813186813</v>
          </cell>
        </row>
        <row r="25">
          <cell r="A25" t="str">
            <v>MH Home and LT Care - AWN</v>
          </cell>
          <cell r="S25" t="str">
            <v>Exe Assist, Analyst*</v>
          </cell>
          <cell r="T25">
            <v>34.645604395604394</v>
          </cell>
        </row>
        <row r="26">
          <cell r="A26" t="str">
            <v>Res - MH ST Crisis Bed support</v>
          </cell>
          <cell r="S26" t="str">
            <v>PR,  Payroll Admin, A/P-A/R</v>
          </cell>
          <cell r="T26">
            <v>33.241758241758241</v>
          </cell>
        </row>
        <row r="27">
          <cell r="A27" t="str">
            <v>Res - SWH - Coordination</v>
          </cell>
        </row>
        <row r="28">
          <cell r="A28" t="str">
            <v>Res - SWH Rent Supplement</v>
          </cell>
        </row>
        <row r="29">
          <cell r="A29" t="str">
            <v>Res - SWH Bricks and Mortar</v>
          </cell>
        </row>
        <row r="30">
          <cell r="A30" t="str">
            <v>HPE Com Dev &amp; Health Promotion</v>
          </cell>
        </row>
        <row r="31">
          <cell r="A31" t="str">
            <v>HPE MH Suicide Awareness Prevent/Promot</v>
          </cell>
        </row>
        <row r="32">
          <cell r="A32" t="str">
            <v xml:space="preserve">Consurmer Survival </v>
          </cell>
        </row>
        <row r="33">
          <cell r="A33" t="str">
            <v xml:space="preserve">Family Initiative </v>
          </cell>
        </row>
        <row r="34">
          <cell r="A34" t="str">
            <v>Research MH General AOM</v>
          </cell>
        </row>
        <row r="35">
          <cell r="A35" t="str">
            <v>Fund Raising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Directions"/>
      <sheetName val="F17-18 TB"/>
      <sheetName val="F18-19 Q2 ran Oct 19 (2)"/>
      <sheetName val="Rent"/>
      <sheetName val="F17 REv"/>
      <sheetName val="Staff CAPS"/>
      <sheetName val="Funding Progression"/>
      <sheetName val="F19-20 CAPs"/>
      <sheetName val="SWH"/>
      <sheetName val="SFees"/>
      <sheetName val="MHN-LMWC stats"/>
      <sheetName val="CAPS STATS"/>
      <sheetName val="Pivot"/>
      <sheetName val="YE Audit"/>
      <sheetName val="AOM"/>
      <sheetName val="Salary and HOOPP"/>
      <sheetName val="Sheet2"/>
      <sheetName val="Sheet1"/>
      <sheetName val="Mar TB Operating"/>
      <sheetName val="Sheet4"/>
      <sheetName val="CMHA Rent Pymts"/>
      <sheetName val="F17-18 other revenue"/>
      <sheetName val="Sheet11"/>
      <sheetName val="F18-19 CAPS"/>
      <sheetName val="Sheet3"/>
    </sheetNames>
    <sheetDataSet>
      <sheetData sheetId="0">
        <row r="5">
          <cell r="A5" t="str">
            <v>MIS_FC</v>
          </cell>
        </row>
        <row r="6">
          <cell r="N6" t="str">
            <v>RN</v>
          </cell>
        </row>
        <row r="7">
          <cell r="N7" t="str">
            <v>RPN</v>
          </cell>
        </row>
        <row r="8">
          <cell r="N8" t="str">
            <v>Nurse Mger</v>
          </cell>
        </row>
        <row r="9">
          <cell r="N9" t="str">
            <v>Nurse Specialist</v>
          </cell>
        </row>
        <row r="10">
          <cell r="N10" t="str">
            <v>NP</v>
          </cell>
        </row>
        <row r="11">
          <cell r="N11" t="str">
            <v>Technician</v>
          </cell>
        </row>
        <row r="12">
          <cell r="N12" t="str">
            <v>Reg RT</v>
          </cell>
        </row>
        <row r="13">
          <cell r="N13" t="str">
            <v>Nutritionist</v>
          </cell>
        </row>
        <row r="14">
          <cell r="N14" t="str">
            <v>PT</v>
          </cell>
        </row>
        <row r="15">
          <cell r="N15" t="str">
            <v>OT</v>
          </cell>
        </row>
        <row r="16">
          <cell r="N16" t="str">
            <v>SW</v>
          </cell>
        </row>
        <row r="17">
          <cell r="N17" t="str">
            <v>Addictin counsellor</v>
          </cell>
        </row>
        <row r="18">
          <cell r="N18" t="str">
            <v>Child Life Worker</v>
          </cell>
        </row>
        <row r="19">
          <cell r="N19" t="str">
            <v>Kinesiologist</v>
          </cell>
        </row>
        <row r="20">
          <cell r="N20" t="str">
            <v>Other Therapist</v>
          </cell>
        </row>
        <row r="21">
          <cell r="N21" t="str">
            <v>Prof Not Iden</v>
          </cell>
        </row>
        <row r="22">
          <cell r="N22" t="str">
            <v>Reg Not Iden</v>
          </cell>
        </row>
        <row r="23">
          <cell r="N23" t="str">
            <v>UnReg Not Iden</v>
          </cell>
        </row>
        <row r="24">
          <cell r="N24" t="str">
            <v>PSW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 refreshError="1"/>
    </sheetDataSet>
  </externalBook>
</externalLink>
</file>

<file path=xl/tables/table1.xml><?xml version="1.0" encoding="utf-8"?>
<table xmlns="http://schemas.openxmlformats.org/spreadsheetml/2006/main" id="7" name="Table7" displayName="Table7" ref="A7:E34" totalsRowShown="0" headerRowDxfId="13" dataDxfId="11" headerRowBorderDxfId="12" tableBorderDxfId="10">
  <autoFilter ref="A7:E34"/>
  <tableColumns count="5">
    <tableColumn id="1" name="Qtr" dataDxfId="9"/>
    <tableColumn id="2" name="Date" dataDxfId="8"/>
    <tableColumn id="3" name="Expense Category" dataDxfId="7"/>
    <tableColumn id="4" name="Amount" dataDxfId="6"/>
    <tableColumn id="5" name="Description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53" displayName="Table53" ref="A6:F15" totalsRowShown="0" headerRowDxfId="4" headerRowBorderDxfId="3" tableBorderDxfId="2" totalsRowBorderDxfId="1">
  <autoFilter ref="A6:F15"/>
  <tableColumns count="6">
    <tableColumn id="1" name="Qter"/>
    <tableColumn id="2" name="Date"/>
    <tableColumn id="3" name="Board Member"/>
    <tableColumn id="7" name="Reason for Expense"/>
    <tableColumn id="4" name="Expense Account" dataDxfId="0"/>
    <tableColumn id="5" name="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7"/>
  <sheetViews>
    <sheetView topLeftCell="A7" workbookViewId="0">
      <selection activeCell="C16" sqref="C16"/>
    </sheetView>
  </sheetViews>
  <sheetFormatPr defaultRowHeight="15" x14ac:dyDescent="0.25"/>
  <cols>
    <col min="1" max="1" width="5.140625" style="7" customWidth="1"/>
    <col min="2" max="2" width="8.85546875" style="7" customWidth="1"/>
    <col min="3" max="3" width="36.5703125" style="7" customWidth="1"/>
    <col min="4" max="4" width="10.7109375" style="7" customWidth="1"/>
    <col min="5" max="5" width="46.7109375" style="7" customWidth="1"/>
    <col min="6" max="16384" width="9.140625" style="7"/>
  </cols>
  <sheetData>
    <row r="1" spans="1:5" s="46" customFormat="1" ht="18.75" customHeight="1" x14ac:dyDescent="0.25">
      <c r="A1" s="68" t="s">
        <v>46</v>
      </c>
      <c r="B1" s="68"/>
      <c r="C1" s="68"/>
      <c r="D1" s="68"/>
      <c r="E1" s="68"/>
    </row>
    <row r="2" spans="1:5" s="46" customFormat="1" ht="18.75" customHeight="1" x14ac:dyDescent="0.25">
      <c r="A2" s="68" t="s">
        <v>49</v>
      </c>
      <c r="B2" s="68"/>
      <c r="C2" s="68"/>
      <c r="D2" s="68"/>
      <c r="E2" s="68"/>
    </row>
    <row r="3" spans="1:5" s="46" customFormat="1" ht="18.75" customHeight="1" x14ac:dyDescent="0.25">
      <c r="A3" s="68" t="s">
        <v>50</v>
      </c>
      <c r="B3" s="68"/>
      <c r="C3" s="68"/>
      <c r="D3" s="68"/>
      <c r="E3" s="68"/>
    </row>
    <row r="4" spans="1:5" ht="7.5" customHeight="1" x14ac:dyDescent="0.25">
      <c r="A4" s="8"/>
      <c r="B4" s="8"/>
      <c r="C4" s="8"/>
      <c r="D4" s="8"/>
      <c r="E4" s="8"/>
    </row>
    <row r="5" spans="1:5" ht="18.75" customHeight="1" x14ac:dyDescent="0.25">
      <c r="A5" s="52" t="s">
        <v>1</v>
      </c>
      <c r="B5" s="48"/>
      <c r="C5" s="24" t="s">
        <v>51</v>
      </c>
      <c r="D5" s="23" t="s">
        <v>4</v>
      </c>
      <c r="E5" s="25" t="s">
        <v>8</v>
      </c>
    </row>
    <row r="6" spans="1:5" ht="7.5" customHeight="1" x14ac:dyDescent="0.25">
      <c r="A6" s="8"/>
      <c r="B6" s="8"/>
      <c r="C6" s="8"/>
      <c r="D6" s="8"/>
      <c r="E6" s="8"/>
    </row>
    <row r="7" spans="1:5" ht="27" customHeight="1" x14ac:dyDescent="0.25">
      <c r="A7" s="19" t="s">
        <v>45</v>
      </c>
      <c r="B7" s="20" t="s">
        <v>2</v>
      </c>
      <c r="C7" s="20" t="s">
        <v>3</v>
      </c>
      <c r="D7" s="21" t="s">
        <v>5</v>
      </c>
      <c r="E7" s="22" t="s">
        <v>6</v>
      </c>
    </row>
    <row r="8" spans="1:5" ht="20.100000000000001" customHeight="1" x14ac:dyDescent="0.25">
      <c r="A8" s="26" t="s">
        <v>7</v>
      </c>
      <c r="B8" s="27">
        <v>44685</v>
      </c>
      <c r="C8" s="28" t="s">
        <v>39</v>
      </c>
      <c r="D8" s="29">
        <v>14.76</v>
      </c>
      <c r="E8" s="30" t="s">
        <v>44</v>
      </c>
    </row>
    <row r="9" spans="1:5" ht="20.100000000000001" customHeight="1" x14ac:dyDescent="0.25">
      <c r="A9" s="9" t="s">
        <v>10</v>
      </c>
      <c r="B9" s="10">
        <v>44707</v>
      </c>
      <c r="C9" s="11" t="s">
        <v>39</v>
      </c>
      <c r="D9" s="16">
        <v>18.46</v>
      </c>
      <c r="E9" s="12" t="s">
        <v>44</v>
      </c>
    </row>
    <row r="10" spans="1:5" ht="20.100000000000001" customHeight="1" x14ac:dyDescent="0.25">
      <c r="A10" s="26" t="s">
        <v>7</v>
      </c>
      <c r="B10" s="27">
        <v>44783</v>
      </c>
      <c r="C10" s="28" t="s">
        <v>39</v>
      </c>
      <c r="D10" s="31">
        <v>18.46</v>
      </c>
      <c r="E10" s="30" t="s">
        <v>44</v>
      </c>
    </row>
    <row r="11" spans="1:5" ht="20.100000000000001" customHeight="1" x14ac:dyDescent="0.25">
      <c r="A11" s="9" t="s">
        <v>7</v>
      </c>
      <c r="B11" s="10">
        <v>44784</v>
      </c>
      <c r="C11" s="11" t="s">
        <v>39</v>
      </c>
      <c r="D11" s="16">
        <v>18.46</v>
      </c>
      <c r="E11" s="12" t="s">
        <v>44</v>
      </c>
    </row>
    <row r="12" spans="1:5" ht="20.100000000000001" customHeight="1" x14ac:dyDescent="0.25">
      <c r="A12" s="26" t="s">
        <v>10</v>
      </c>
      <c r="B12" s="27">
        <v>44834</v>
      </c>
      <c r="C12" s="28" t="s">
        <v>39</v>
      </c>
      <c r="D12" s="31">
        <v>150.28</v>
      </c>
      <c r="E12" s="30" t="s">
        <v>52</v>
      </c>
    </row>
    <row r="13" spans="1:5" ht="20.100000000000001" customHeight="1" x14ac:dyDescent="0.25">
      <c r="A13" s="9" t="s">
        <v>11</v>
      </c>
      <c r="B13" s="55">
        <v>45202</v>
      </c>
      <c r="C13" s="56" t="s">
        <v>48</v>
      </c>
      <c r="D13" s="57">
        <v>1017</v>
      </c>
      <c r="E13" s="58" t="s">
        <v>56</v>
      </c>
    </row>
    <row r="14" spans="1:5" ht="20.100000000000001" customHeight="1" x14ac:dyDescent="0.25">
      <c r="A14" s="26" t="s">
        <v>11</v>
      </c>
      <c r="B14" s="54">
        <v>45223</v>
      </c>
      <c r="C14" s="28" t="s">
        <v>39</v>
      </c>
      <c r="D14" s="31">
        <v>42.6</v>
      </c>
      <c r="E14" s="30" t="s">
        <v>57</v>
      </c>
    </row>
    <row r="15" spans="1:5" ht="20.100000000000001" customHeight="1" x14ac:dyDescent="0.25">
      <c r="A15" s="9" t="s">
        <v>11</v>
      </c>
      <c r="B15" s="55">
        <v>45230</v>
      </c>
      <c r="C15" s="56" t="s">
        <v>39</v>
      </c>
      <c r="D15" s="57">
        <v>18.46</v>
      </c>
      <c r="E15" s="58" t="s">
        <v>57</v>
      </c>
    </row>
    <row r="16" spans="1:5" ht="20.100000000000001" customHeight="1" x14ac:dyDescent="0.25">
      <c r="A16" s="26" t="s">
        <v>11</v>
      </c>
      <c r="B16" s="54">
        <v>45252</v>
      </c>
      <c r="C16" s="28" t="s">
        <v>58</v>
      </c>
      <c r="D16" s="31">
        <v>790.37</v>
      </c>
      <c r="E16" s="30" t="s">
        <v>61</v>
      </c>
    </row>
    <row r="17" spans="1:5" ht="20.100000000000001" customHeight="1" x14ac:dyDescent="0.25">
      <c r="A17" s="9" t="s">
        <v>11</v>
      </c>
      <c r="B17" s="55">
        <v>45253</v>
      </c>
      <c r="C17" s="56" t="s">
        <v>59</v>
      </c>
      <c r="D17" s="57">
        <v>405.59</v>
      </c>
      <c r="E17" s="58" t="s">
        <v>62</v>
      </c>
    </row>
    <row r="18" spans="1:5" ht="20.100000000000001" customHeight="1" x14ac:dyDescent="0.25">
      <c r="A18" s="26" t="s">
        <v>11</v>
      </c>
      <c r="B18" s="54">
        <v>45258</v>
      </c>
      <c r="C18" s="28" t="s">
        <v>39</v>
      </c>
      <c r="D18" s="31">
        <v>42.6</v>
      </c>
      <c r="E18" s="30" t="s">
        <v>44</v>
      </c>
    </row>
    <row r="19" spans="1:5" ht="20.100000000000001" customHeight="1" x14ac:dyDescent="0.25">
      <c r="A19" s="9" t="s">
        <v>11</v>
      </c>
      <c r="B19" s="55">
        <v>45275</v>
      </c>
      <c r="C19" s="56" t="s">
        <v>39</v>
      </c>
      <c r="D19" s="57">
        <v>42.6</v>
      </c>
      <c r="E19" s="58" t="s">
        <v>44</v>
      </c>
    </row>
    <row r="20" spans="1:5" ht="20.100000000000001" customHeight="1" x14ac:dyDescent="0.25">
      <c r="A20" s="26" t="s">
        <v>13</v>
      </c>
      <c r="B20" s="54">
        <v>44958</v>
      </c>
      <c r="C20" s="28" t="s">
        <v>39</v>
      </c>
      <c r="D20" s="31">
        <v>24.6</v>
      </c>
      <c r="E20" s="30" t="s">
        <v>44</v>
      </c>
    </row>
    <row r="21" spans="1:5" ht="20.100000000000001" customHeight="1" x14ac:dyDescent="0.25">
      <c r="A21" s="9" t="s">
        <v>13</v>
      </c>
      <c r="B21" s="55">
        <v>44959</v>
      </c>
      <c r="C21" s="56" t="s">
        <v>60</v>
      </c>
      <c r="D21" s="57">
        <v>913.37</v>
      </c>
      <c r="E21" s="58" t="s">
        <v>69</v>
      </c>
    </row>
    <row r="22" spans="1:5" ht="20.100000000000001" customHeight="1" x14ac:dyDescent="0.25">
      <c r="A22" s="26" t="s">
        <v>13</v>
      </c>
      <c r="B22" s="54">
        <v>44960</v>
      </c>
      <c r="C22" s="28" t="s">
        <v>39</v>
      </c>
      <c r="D22" s="31">
        <v>30</v>
      </c>
      <c r="E22" s="30" t="s">
        <v>66</v>
      </c>
    </row>
    <row r="23" spans="1:5" ht="20.100000000000001" customHeight="1" x14ac:dyDescent="0.25">
      <c r="A23" s="9" t="s">
        <v>13</v>
      </c>
      <c r="B23" s="55">
        <v>44962</v>
      </c>
      <c r="C23" s="56" t="s">
        <v>58</v>
      </c>
      <c r="D23" s="57">
        <v>76.790000000000006</v>
      </c>
      <c r="E23" s="58" t="s">
        <v>61</v>
      </c>
    </row>
    <row r="24" spans="1:5" ht="20.100000000000001" customHeight="1" x14ac:dyDescent="0.25">
      <c r="A24" s="26" t="s">
        <v>13</v>
      </c>
      <c r="B24" s="54">
        <v>44966</v>
      </c>
      <c r="C24" s="28" t="s">
        <v>59</v>
      </c>
      <c r="D24" s="31">
        <v>410.18</v>
      </c>
      <c r="E24" s="30" t="s">
        <v>62</v>
      </c>
    </row>
    <row r="25" spans="1:5" ht="20.100000000000001" customHeight="1" x14ac:dyDescent="0.25">
      <c r="A25" s="9" t="s">
        <v>13</v>
      </c>
      <c r="B25" s="55">
        <v>44970</v>
      </c>
      <c r="C25" s="56" t="s">
        <v>39</v>
      </c>
      <c r="D25" s="57">
        <v>42.6</v>
      </c>
      <c r="E25" s="58" t="s">
        <v>44</v>
      </c>
    </row>
    <row r="26" spans="1:5" ht="20.100000000000001" customHeight="1" x14ac:dyDescent="0.25">
      <c r="A26" s="26" t="s">
        <v>13</v>
      </c>
      <c r="B26" s="54">
        <v>44980</v>
      </c>
      <c r="C26" s="28" t="s">
        <v>39</v>
      </c>
      <c r="D26" s="31">
        <v>36</v>
      </c>
      <c r="E26" s="30" t="s">
        <v>63</v>
      </c>
    </row>
    <row r="27" spans="1:5" ht="20.100000000000001" customHeight="1" x14ac:dyDescent="0.25">
      <c r="A27" s="9" t="s">
        <v>13</v>
      </c>
      <c r="B27" s="55">
        <v>44981</v>
      </c>
      <c r="C27" s="56" t="s">
        <v>64</v>
      </c>
      <c r="D27" s="57">
        <v>813.55</v>
      </c>
      <c r="E27" s="58" t="s">
        <v>65</v>
      </c>
    </row>
    <row r="28" spans="1:5" ht="20.100000000000001" customHeight="1" x14ac:dyDescent="0.25">
      <c r="A28" s="26" t="s">
        <v>13</v>
      </c>
      <c r="B28" s="54">
        <v>44992</v>
      </c>
      <c r="C28" s="28" t="s">
        <v>39</v>
      </c>
      <c r="D28" s="31">
        <v>42.6</v>
      </c>
      <c r="E28" s="30" t="s">
        <v>44</v>
      </c>
    </row>
    <row r="29" spans="1:5" ht="20.100000000000001" customHeight="1" x14ac:dyDescent="0.25">
      <c r="A29" s="9" t="s">
        <v>13</v>
      </c>
      <c r="B29" s="55">
        <v>44993</v>
      </c>
      <c r="C29" s="56" t="s">
        <v>39</v>
      </c>
      <c r="D29" s="57">
        <f>16.8*2</f>
        <v>33.6</v>
      </c>
      <c r="E29" s="58" t="s">
        <v>66</v>
      </c>
    </row>
    <row r="30" spans="1:5" ht="20.100000000000001" customHeight="1" x14ac:dyDescent="0.25">
      <c r="A30" s="26" t="s">
        <v>13</v>
      </c>
      <c r="B30" s="54">
        <v>44998</v>
      </c>
      <c r="C30" s="28" t="s">
        <v>39</v>
      </c>
      <c r="D30" s="31">
        <v>42.6</v>
      </c>
      <c r="E30" s="30" t="s">
        <v>44</v>
      </c>
    </row>
    <row r="31" spans="1:5" ht="20.100000000000001" customHeight="1" x14ac:dyDescent="0.25">
      <c r="A31" s="9" t="s">
        <v>13</v>
      </c>
      <c r="B31" s="55">
        <v>45006</v>
      </c>
      <c r="C31" s="56" t="s">
        <v>39</v>
      </c>
      <c r="D31" s="57">
        <v>42.6</v>
      </c>
      <c r="E31" s="58" t="s">
        <v>44</v>
      </c>
    </row>
    <row r="32" spans="1:5" ht="20.100000000000001" customHeight="1" x14ac:dyDescent="0.25">
      <c r="A32" s="26" t="s">
        <v>13</v>
      </c>
      <c r="B32" s="54">
        <v>45002</v>
      </c>
      <c r="C32" s="28" t="s">
        <v>64</v>
      </c>
      <c r="D32" s="31">
        <v>971.78</v>
      </c>
      <c r="E32" s="30" t="s">
        <v>67</v>
      </c>
    </row>
    <row r="33" spans="1:5" ht="20.100000000000001" customHeight="1" x14ac:dyDescent="0.25">
      <c r="A33" s="9" t="s">
        <v>13</v>
      </c>
      <c r="B33" s="55">
        <v>45013</v>
      </c>
      <c r="C33" s="56" t="s">
        <v>38</v>
      </c>
      <c r="D33" s="57">
        <v>5000</v>
      </c>
      <c r="E33" s="58" t="s">
        <v>68</v>
      </c>
    </row>
    <row r="34" spans="1:5" ht="20.100000000000001" customHeight="1" x14ac:dyDescent="0.25">
      <c r="A34" s="26"/>
      <c r="B34" s="27"/>
      <c r="C34" s="28"/>
      <c r="D34" s="31"/>
      <c r="E34" s="30"/>
    </row>
    <row r="35" spans="1:5" ht="19.5" customHeight="1" x14ac:dyDescent="0.25">
      <c r="A35" s="49" t="s">
        <v>9</v>
      </c>
      <c r="B35" s="50"/>
      <c r="C35" s="51"/>
      <c r="D35" s="17"/>
      <c r="E35" s="18">
        <f>SUBTOTAL(9,Table7[Amount])</f>
        <v>11059.91</v>
      </c>
    </row>
    <row r="37" spans="1:5" x14ac:dyDescent="0.25">
      <c r="E37" s="13"/>
    </row>
  </sheetData>
  <mergeCells count="3">
    <mergeCell ref="A1:E1"/>
    <mergeCell ref="A2:E2"/>
    <mergeCell ref="A3:E3"/>
  </mergeCells>
  <dataValidations count="2">
    <dataValidation type="list" allowBlank="1" showInputMessage="1" showErrorMessage="1" sqref="C8:C34">
      <formula1>EXE_Expenses</formula1>
    </dataValidation>
    <dataValidation type="list" allowBlank="1" showInputMessage="1" showErrorMessage="1" sqref="A8:A34">
      <formula1>Period</formula1>
    </dataValidation>
  </dataValidations>
  <pageMargins left="0.39370078740157483" right="0.23622047244094491" top="0.74803149606299213" bottom="0.74803149606299213" header="0.31496062992125984" footer="0.31496062992125984"/>
  <pageSetup scale="9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4" workbookViewId="0">
      <selection activeCell="C8" sqref="C8"/>
    </sheetView>
  </sheetViews>
  <sheetFormatPr defaultRowHeight="15" x14ac:dyDescent="0.25"/>
  <cols>
    <col min="1" max="1" width="7.28515625" customWidth="1"/>
    <col min="2" max="2" width="8.85546875" customWidth="1"/>
    <col min="3" max="3" width="13.7109375" customWidth="1"/>
    <col min="4" max="4" width="40.5703125" customWidth="1"/>
    <col min="5" max="5" width="25" style="40" customWidth="1"/>
    <col min="6" max="6" width="16.42578125" customWidth="1"/>
  </cols>
  <sheetData>
    <row r="1" spans="1:7" s="45" customFormat="1" ht="18.75" x14ac:dyDescent="0.3">
      <c r="A1" s="69" t="s">
        <v>0</v>
      </c>
      <c r="B1" s="69"/>
      <c r="C1" s="69"/>
      <c r="D1" s="69"/>
      <c r="E1" s="69"/>
      <c r="F1" s="69"/>
    </row>
    <row r="2" spans="1:7" s="45" customFormat="1" ht="18.75" x14ac:dyDescent="0.3">
      <c r="A2" s="69" t="s">
        <v>19</v>
      </c>
      <c r="B2" s="69"/>
      <c r="C2" s="69"/>
      <c r="D2" s="69"/>
      <c r="E2" s="69"/>
      <c r="F2" s="69"/>
    </row>
    <row r="3" spans="1:7" s="45" customFormat="1" ht="18.75" x14ac:dyDescent="0.3">
      <c r="A3" s="69" t="str">
        <f>+Executive!A3</f>
        <v>As of September 20 2022</v>
      </c>
      <c r="B3" s="69"/>
      <c r="C3" s="69"/>
      <c r="D3" s="69"/>
      <c r="E3" s="69"/>
      <c r="F3" s="69"/>
    </row>
    <row r="4" spans="1:7" ht="13.5" customHeight="1" x14ac:dyDescent="0.35">
      <c r="A4" s="6"/>
      <c r="B4" s="6"/>
      <c r="C4" s="6"/>
      <c r="D4" s="14"/>
      <c r="E4" s="39"/>
      <c r="F4" s="6"/>
    </row>
    <row r="5" spans="1:7" ht="21" customHeight="1" x14ac:dyDescent="0.35">
      <c r="A5" s="70" t="s">
        <v>83</v>
      </c>
      <c r="B5" s="71"/>
      <c r="C5" s="14"/>
      <c r="D5" s="14"/>
      <c r="E5" s="14"/>
      <c r="F5" s="14"/>
      <c r="G5" s="14"/>
    </row>
    <row r="6" spans="1:7" ht="24" customHeight="1" x14ac:dyDescent="0.25">
      <c r="A6" s="32" t="s">
        <v>84</v>
      </c>
      <c r="B6" s="32" t="s">
        <v>2</v>
      </c>
      <c r="C6" s="32" t="s">
        <v>20</v>
      </c>
      <c r="D6" s="32" t="s">
        <v>55</v>
      </c>
      <c r="E6" s="33" t="s">
        <v>35</v>
      </c>
      <c r="F6" s="33" t="s">
        <v>5</v>
      </c>
    </row>
    <row r="7" spans="1:7" s="7" customFormat="1" ht="39" customHeight="1" x14ac:dyDescent="0.25">
      <c r="A7" s="53" t="s">
        <v>7</v>
      </c>
      <c r="B7" s="27">
        <v>44719</v>
      </c>
      <c r="C7" s="28" t="s">
        <v>53</v>
      </c>
      <c r="D7" s="42" t="s">
        <v>54</v>
      </c>
      <c r="E7" s="43" t="s">
        <v>79</v>
      </c>
      <c r="F7" s="41">
        <v>373.72</v>
      </c>
    </row>
    <row r="8" spans="1:7" s="7" customFormat="1" ht="20.100000000000001" customHeight="1" x14ac:dyDescent="0.25">
      <c r="A8" s="61" t="s">
        <v>13</v>
      </c>
      <c r="B8" s="10">
        <v>44938</v>
      </c>
      <c r="C8" s="11" t="s">
        <v>85</v>
      </c>
      <c r="D8" s="11" t="s">
        <v>76</v>
      </c>
      <c r="E8" s="62" t="s">
        <v>78</v>
      </c>
      <c r="F8" s="63">
        <v>241.84</v>
      </c>
    </row>
    <row r="9" spans="1:7" s="7" customFormat="1" ht="20.100000000000001" customHeight="1" x14ac:dyDescent="0.25">
      <c r="A9" s="53" t="s">
        <v>13</v>
      </c>
      <c r="B9" s="27">
        <v>44945</v>
      </c>
      <c r="C9" s="28" t="s">
        <v>70</v>
      </c>
      <c r="D9" s="28" t="s">
        <v>76</v>
      </c>
      <c r="E9" s="43" t="s">
        <v>78</v>
      </c>
      <c r="F9" s="41">
        <v>138.6</v>
      </c>
    </row>
    <row r="10" spans="1:7" s="7" customFormat="1" ht="20.100000000000001" customHeight="1" x14ac:dyDescent="0.25">
      <c r="A10" s="61" t="s">
        <v>13</v>
      </c>
      <c r="B10" s="59">
        <v>44945</v>
      </c>
      <c r="C10" s="56" t="s">
        <v>71</v>
      </c>
      <c r="D10" s="56" t="s">
        <v>76</v>
      </c>
      <c r="E10" s="62" t="s">
        <v>78</v>
      </c>
      <c r="F10" s="63">
        <v>202.2</v>
      </c>
    </row>
    <row r="11" spans="1:7" s="7" customFormat="1" ht="20.100000000000001" customHeight="1" x14ac:dyDescent="0.25">
      <c r="A11" s="53" t="s">
        <v>13</v>
      </c>
      <c r="B11" s="27">
        <v>44945</v>
      </c>
      <c r="C11" s="28" t="s">
        <v>72</v>
      </c>
      <c r="D11" s="28" t="s">
        <v>76</v>
      </c>
      <c r="E11" s="43" t="s">
        <v>78</v>
      </c>
      <c r="F11" s="41">
        <v>95.4</v>
      </c>
    </row>
    <row r="12" spans="1:7" s="7" customFormat="1" ht="20.100000000000001" customHeight="1" x14ac:dyDescent="0.25">
      <c r="A12" s="61" t="s">
        <v>13</v>
      </c>
      <c r="B12" s="59">
        <v>44949</v>
      </c>
      <c r="C12" s="56" t="s">
        <v>73</v>
      </c>
      <c r="D12" s="56" t="s">
        <v>76</v>
      </c>
      <c r="E12" s="62" t="s">
        <v>78</v>
      </c>
      <c r="F12" s="63">
        <v>14.4</v>
      </c>
    </row>
    <row r="13" spans="1:7" s="7" customFormat="1" ht="20.100000000000001" customHeight="1" x14ac:dyDescent="0.25">
      <c r="A13" s="53" t="s">
        <v>13</v>
      </c>
      <c r="B13" s="27">
        <v>44950</v>
      </c>
      <c r="C13" s="28" t="s">
        <v>74</v>
      </c>
      <c r="D13" s="28" t="s">
        <v>76</v>
      </c>
      <c r="E13" s="43" t="s">
        <v>78</v>
      </c>
      <c r="F13" s="41">
        <v>399</v>
      </c>
    </row>
    <row r="14" spans="1:7" s="7" customFormat="1" ht="20.100000000000001" customHeight="1" x14ac:dyDescent="0.25">
      <c r="A14" s="61" t="s">
        <v>13</v>
      </c>
      <c r="B14" s="59">
        <v>45012</v>
      </c>
      <c r="C14" s="56" t="s">
        <v>75</v>
      </c>
      <c r="D14" s="56" t="s">
        <v>76</v>
      </c>
      <c r="E14" s="62" t="s">
        <v>78</v>
      </c>
      <c r="F14" s="63">
        <v>137.25</v>
      </c>
    </row>
    <row r="15" spans="1:7" ht="20.100000000000001" customHeight="1" x14ac:dyDescent="0.25">
      <c r="A15" s="37"/>
      <c r="B15" s="38"/>
      <c r="C15" s="35"/>
      <c r="D15" s="35"/>
      <c r="E15" s="44"/>
      <c r="F15" s="36"/>
    </row>
    <row r="16" spans="1:7" ht="22.5" customHeight="1" x14ac:dyDescent="0.25">
      <c r="A16" s="34" t="s">
        <v>9</v>
      </c>
      <c r="B16" s="34"/>
      <c r="C16" s="34"/>
      <c r="D16" s="34"/>
      <c r="E16" s="47"/>
      <c r="F16" s="67">
        <f>SUM(F7:F15)</f>
        <v>1602.4100000000003</v>
      </c>
    </row>
  </sheetData>
  <mergeCells count="4">
    <mergeCell ref="A1:F1"/>
    <mergeCell ref="A2:F2"/>
    <mergeCell ref="A5:B5"/>
    <mergeCell ref="A3:F3"/>
  </mergeCells>
  <dataValidations count="2">
    <dataValidation type="list" allowBlank="1" showInputMessage="1" showErrorMessage="1" sqref="E7:E15">
      <formula1>Accounts</formula1>
    </dataValidation>
    <dataValidation type="list" allowBlank="1" showInputMessage="1" showErrorMessage="1" sqref="A7:A14">
      <formula1>Period</formula1>
    </dataValidation>
  </dataValidations>
  <pageMargins left="0.81496062999999996" right="0.81496062999999996" top="0.94685039400000004" bottom="0.15748031496063" header="0.31496062992126" footer="0.31496062992126"/>
  <pageSetup scale="8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22"/>
  <sheetViews>
    <sheetView topLeftCell="B1" workbookViewId="0">
      <selection activeCell="F3" sqref="F3"/>
    </sheetView>
  </sheetViews>
  <sheetFormatPr defaultRowHeight="15" x14ac:dyDescent="0.25"/>
  <cols>
    <col min="5" max="5" width="4.140625" customWidth="1"/>
    <col min="6" max="6" width="33" customWidth="1"/>
    <col min="7" max="7" width="3.42578125" customWidth="1"/>
    <col min="8" max="8" width="32.42578125" customWidth="1"/>
    <col min="9" max="9" width="4.42578125" customWidth="1"/>
    <col min="10" max="10" width="46.28515625" customWidth="1"/>
  </cols>
  <sheetData>
    <row r="1" spans="4:10" ht="15.75" customHeight="1" x14ac:dyDescent="0.25">
      <c r="D1" s="2" t="s">
        <v>12</v>
      </c>
      <c r="F1" s="2" t="s">
        <v>14</v>
      </c>
      <c r="H1" s="3" t="s">
        <v>21</v>
      </c>
      <c r="J1" s="3" t="s">
        <v>34</v>
      </c>
    </row>
    <row r="2" spans="4:10" x14ac:dyDescent="0.25">
      <c r="D2" s="1" t="s">
        <v>7</v>
      </c>
      <c r="F2" s="1"/>
      <c r="H2" s="4" t="s">
        <v>22</v>
      </c>
      <c r="J2" s="64" t="s">
        <v>77</v>
      </c>
    </row>
    <row r="3" spans="4:10" x14ac:dyDescent="0.25">
      <c r="D3" s="1" t="s">
        <v>10</v>
      </c>
      <c r="F3" s="1" t="s">
        <v>15</v>
      </c>
      <c r="H3" s="4" t="s">
        <v>23</v>
      </c>
      <c r="J3" s="65" t="s">
        <v>78</v>
      </c>
    </row>
    <row r="4" spans="4:10" x14ac:dyDescent="0.25">
      <c r="D4" s="1" t="s">
        <v>11</v>
      </c>
      <c r="F4" s="1" t="s">
        <v>16</v>
      </c>
      <c r="H4" s="4" t="s">
        <v>24</v>
      </c>
      <c r="J4" s="65" t="s">
        <v>79</v>
      </c>
    </row>
    <row r="5" spans="4:10" x14ac:dyDescent="0.25">
      <c r="D5" s="1" t="s">
        <v>13</v>
      </c>
      <c r="F5" s="1" t="s">
        <v>17</v>
      </c>
      <c r="H5" s="4" t="s">
        <v>25</v>
      </c>
      <c r="J5" s="65" t="s">
        <v>80</v>
      </c>
    </row>
    <row r="6" spans="4:10" x14ac:dyDescent="0.25">
      <c r="D6" s="1" t="s">
        <v>43</v>
      </c>
      <c r="F6" s="1" t="s">
        <v>18</v>
      </c>
      <c r="H6" s="4" t="s">
        <v>26</v>
      </c>
      <c r="J6" s="65" t="s">
        <v>81</v>
      </c>
    </row>
    <row r="7" spans="4:10" ht="15.75" thickBot="1" x14ac:dyDescent="0.3">
      <c r="H7" s="4" t="s">
        <v>28</v>
      </c>
      <c r="J7" s="66" t="s">
        <v>82</v>
      </c>
    </row>
    <row r="8" spans="4:10" x14ac:dyDescent="0.25">
      <c r="H8" s="4" t="s">
        <v>29</v>
      </c>
    </row>
    <row r="9" spans="4:10" x14ac:dyDescent="0.25">
      <c r="H9" s="4" t="s">
        <v>30</v>
      </c>
    </row>
    <row r="10" spans="4:10" x14ac:dyDescent="0.25">
      <c r="H10" s="4" t="s">
        <v>31</v>
      </c>
    </row>
    <row r="11" spans="4:10" x14ac:dyDescent="0.25">
      <c r="H11" s="4" t="s">
        <v>32</v>
      </c>
      <c r="J11" s="3" t="s">
        <v>37</v>
      </c>
    </row>
    <row r="12" spans="4:10" x14ac:dyDescent="0.25">
      <c r="H12" s="4" t="s">
        <v>36</v>
      </c>
      <c r="J12" s="5" t="s">
        <v>38</v>
      </c>
    </row>
    <row r="13" spans="4:10" x14ac:dyDescent="0.25">
      <c r="H13" s="4" t="s">
        <v>33</v>
      </c>
      <c r="J13" s="5" t="s">
        <v>39</v>
      </c>
    </row>
    <row r="14" spans="4:10" x14ac:dyDescent="0.25">
      <c r="H14" s="4" t="s">
        <v>27</v>
      </c>
      <c r="J14" s="5" t="s">
        <v>40</v>
      </c>
    </row>
    <row r="15" spans="4:10" x14ac:dyDescent="0.25">
      <c r="J15" s="5" t="s">
        <v>41</v>
      </c>
    </row>
    <row r="16" spans="4:10" x14ac:dyDescent="0.25">
      <c r="J16" s="15" t="s">
        <v>58</v>
      </c>
    </row>
    <row r="17" spans="10:10" x14ac:dyDescent="0.25">
      <c r="J17" s="15" t="s">
        <v>59</v>
      </c>
    </row>
    <row r="18" spans="10:10" x14ac:dyDescent="0.25">
      <c r="J18" s="15" t="s">
        <v>60</v>
      </c>
    </row>
    <row r="19" spans="10:10" x14ac:dyDescent="0.25">
      <c r="J19" s="5" t="s">
        <v>42</v>
      </c>
    </row>
    <row r="20" spans="10:10" x14ac:dyDescent="0.25">
      <c r="J20" s="15" t="s">
        <v>47</v>
      </c>
    </row>
    <row r="21" spans="10:10" x14ac:dyDescent="0.25">
      <c r="J21" s="60" t="s">
        <v>64</v>
      </c>
    </row>
    <row r="22" spans="10:10" x14ac:dyDescent="0.25">
      <c r="J22" s="15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Executive</vt:lpstr>
      <vt:lpstr>Board</vt:lpstr>
      <vt:lpstr>List</vt:lpstr>
      <vt:lpstr>Accounts</vt:lpstr>
      <vt:lpstr>EXE_Expenses</vt:lpstr>
      <vt:lpstr>Expense</vt:lpstr>
      <vt:lpstr>Members</vt:lpstr>
      <vt:lpstr>Period</vt:lpstr>
      <vt:lpstr>Board!Print_Area</vt:lpstr>
      <vt:lpstr>Executive!Print_Area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Marr</dc:creator>
  <cp:lastModifiedBy>Glenda Mailloux</cp:lastModifiedBy>
  <cp:lastPrinted>2022-06-09T22:43:38Z</cp:lastPrinted>
  <dcterms:created xsi:type="dcterms:W3CDTF">2018-06-15T13:02:15Z</dcterms:created>
  <dcterms:modified xsi:type="dcterms:W3CDTF">2023-09-12T22:57:44Z</dcterms:modified>
</cp:coreProperties>
</file>